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Bach Instit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H59" i="1"/>
  <c r="G59"/>
  <c r="F59"/>
  <c r="E59"/>
  <c r="D59"/>
  <c r="H58"/>
  <c r="G58"/>
  <c r="F58"/>
  <c r="E58"/>
  <c r="D58"/>
  <c r="H57"/>
  <c r="G57"/>
  <c r="F57"/>
  <c r="E57"/>
  <c r="D57"/>
  <c r="H56"/>
  <c r="G56"/>
  <c r="F56"/>
  <c r="E56"/>
  <c r="D56"/>
  <c r="H55"/>
  <c r="G55"/>
  <c r="F55"/>
  <c r="E55"/>
  <c r="D55"/>
  <c r="H54"/>
  <c r="G54"/>
  <c r="F54"/>
  <c r="E54"/>
  <c r="D54"/>
  <c r="H53"/>
  <c r="G53"/>
  <c r="F53"/>
  <c r="E53"/>
  <c r="D53"/>
  <c r="H52"/>
  <c r="H60" s="1"/>
  <c r="G52"/>
  <c r="F52"/>
  <c r="E52"/>
  <c r="E60" s="1"/>
  <c r="D52"/>
  <c r="D60" s="1"/>
  <c r="H51"/>
  <c r="G51"/>
  <c r="F51"/>
  <c r="E51"/>
  <c r="D51"/>
  <c r="H50"/>
  <c r="G50"/>
  <c r="G60" s="1"/>
  <c r="F50"/>
  <c r="F60" s="1"/>
  <c r="E50"/>
  <c r="D50"/>
  <c r="H49"/>
  <c r="G49"/>
  <c r="F49"/>
  <c r="E49"/>
  <c r="D49"/>
  <c r="H44"/>
  <c r="G44"/>
  <c r="F44"/>
  <c r="E44"/>
  <c r="D44"/>
  <c r="H36"/>
  <c r="G36"/>
  <c r="F36"/>
  <c r="E36"/>
  <c r="D36"/>
  <c r="H28"/>
  <c r="G28"/>
  <c r="F28"/>
  <c r="E28"/>
  <c r="D28"/>
  <c r="H20"/>
  <c r="G20"/>
  <c r="F20"/>
  <c r="E20"/>
  <c r="D20"/>
</calcChain>
</file>

<file path=xl/sharedStrings.xml><?xml version="1.0" encoding="utf-8"?>
<sst xmlns="http://schemas.openxmlformats.org/spreadsheetml/2006/main" count="74" uniqueCount="45">
  <si>
    <t>SISTEMA EDUCATIVO ESTATAL</t>
  </si>
  <si>
    <t>Dirección de Planeación, Programación y Presupuesto</t>
  </si>
  <si>
    <t>Departamento de Información y Estadística Educativa</t>
  </si>
  <si>
    <t>Alumnos, Grupos, Docentes y Escuelas Por Institución</t>
  </si>
  <si>
    <t>Modalidad Bachillerato, Ciclo Escolar 2015-2016</t>
  </si>
  <si>
    <t>Bachillerato General y Tecnológico por Institución,  2015-2016</t>
  </si>
  <si>
    <t>Municipio</t>
  </si>
  <si>
    <t>Institución</t>
  </si>
  <si>
    <t>Alumnos de nuevo ingreso a 1er grado</t>
  </si>
  <si>
    <t>Alumnos</t>
  </si>
  <si>
    <t>Grupos</t>
  </si>
  <si>
    <t>Docentes</t>
  </si>
  <si>
    <t>Escuelas</t>
  </si>
  <si>
    <t>Ensenada</t>
  </si>
  <si>
    <t>COBACH</t>
  </si>
  <si>
    <t>EMSAD</t>
  </si>
  <si>
    <t>TELEBACHILLERATO</t>
  </si>
  <si>
    <t>CECyTE</t>
  </si>
  <si>
    <t>CONALEP</t>
  </si>
  <si>
    <t>DGECyTM</t>
  </si>
  <si>
    <t>DGETA</t>
  </si>
  <si>
    <t>DGETI</t>
  </si>
  <si>
    <t>PARTICULAR</t>
  </si>
  <si>
    <t>TOTAL</t>
  </si>
  <si>
    <t>Mexicali</t>
  </si>
  <si>
    <t>Tecate</t>
  </si>
  <si>
    <t>Tijuana</t>
  </si>
  <si>
    <t>DGB</t>
  </si>
  <si>
    <t>Playas de Rosarito</t>
  </si>
  <si>
    <t>Baja California</t>
  </si>
  <si>
    <t xml:space="preserve"> COBACH</t>
  </si>
  <si>
    <t xml:space="preserve"> DGB</t>
  </si>
  <si>
    <t xml:space="preserve"> EMSAD</t>
  </si>
  <si>
    <t xml:space="preserve"> TELEBACHILLERATO</t>
  </si>
  <si>
    <t xml:space="preserve"> CECYTE</t>
  </si>
  <si>
    <t xml:space="preserve"> CONALEP</t>
  </si>
  <si>
    <t xml:space="preserve"> DGECyTM</t>
  </si>
  <si>
    <t xml:space="preserve"> DGETA</t>
  </si>
  <si>
    <t xml:space="preserve"> DGETI</t>
  </si>
  <si>
    <t xml:space="preserve"> PARTICULAR</t>
  </si>
  <si>
    <t>ENSENADA</t>
  </si>
  <si>
    <t>MEXICALI</t>
  </si>
  <si>
    <t>TECATE</t>
  </si>
  <si>
    <t>TIJUANA</t>
  </si>
  <si>
    <t>ROSARITO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</si>
</sst>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3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9"/>
      <name val="Arial"/>
      <family val="2"/>
    </font>
    <font>
      <sz val="9"/>
      <name val="Tahoma"/>
      <family val="2"/>
    </font>
    <font>
      <sz val="10"/>
      <name val="Tahoma"/>
      <family val="2"/>
    </font>
    <font>
      <sz val="10"/>
      <color indexed="8"/>
      <name val="Arial"/>
      <family val="2"/>
    </font>
    <font>
      <b/>
      <sz val="9"/>
      <color indexed="9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b/>
      <sz val="9"/>
      <color theme="0"/>
      <name val="Tahoma"/>
      <family val="2"/>
    </font>
    <font>
      <sz val="10"/>
      <name val="Arial"/>
      <family val="2"/>
    </font>
    <font>
      <sz val="10"/>
      <name val="Courier"/>
      <family val="3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0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8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8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6">
    <xf numFmtId="0" fontId="0" fillId="0" borderId="0"/>
    <xf numFmtId="0" fontId="6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164" fontId="12" fillId="0" borderId="0"/>
    <xf numFmtId="164" fontId="12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164" fontId="12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15" borderId="2" xfId="1" applyFont="1" applyFill="1" applyBorder="1" applyAlignment="1">
      <alignment horizontal="center" vertical="center"/>
    </xf>
    <xf numFmtId="0" fontId="7" fillId="16" borderId="3" xfId="1" applyFont="1" applyFill="1" applyBorder="1" applyAlignment="1">
      <alignment horizontal="center" vertical="center"/>
    </xf>
    <xf numFmtId="0" fontId="7" fillId="16" borderId="3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/>
    </xf>
    <xf numFmtId="3" fontId="9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 wrapText="1"/>
    </xf>
    <xf numFmtId="0" fontId="8" fillId="17" borderId="0" xfId="1" applyFont="1" applyFill="1" applyBorder="1" applyAlignment="1">
      <alignment vertical="center"/>
    </xf>
    <xf numFmtId="3" fontId="8" fillId="17" borderId="0" xfId="1" applyNumberFormat="1" applyFont="1" applyFill="1" applyBorder="1" applyAlignment="1">
      <alignment horizontal="center" vertical="center"/>
    </xf>
    <xf numFmtId="0" fontId="10" fillId="18" borderId="3" xfId="1" applyFont="1" applyFill="1" applyBorder="1" applyAlignment="1">
      <alignment horizontal="center" vertical="center" wrapText="1"/>
    </xf>
    <xf numFmtId="0" fontId="10" fillId="18" borderId="3" xfId="1" applyFont="1" applyFill="1" applyBorder="1" applyAlignment="1">
      <alignment horizontal="left" vertical="center"/>
    </xf>
    <xf numFmtId="3" fontId="10" fillId="18" borderId="3" xfId="0" applyNumberFormat="1" applyFont="1" applyFill="1" applyBorder="1" applyAlignment="1">
      <alignment horizontal="center" vertical="center"/>
    </xf>
    <xf numFmtId="0" fontId="10" fillId="18" borderId="0" xfId="1" applyFont="1" applyFill="1" applyBorder="1" applyAlignment="1">
      <alignment horizontal="center" vertical="center" wrapText="1"/>
    </xf>
    <xf numFmtId="0" fontId="10" fillId="18" borderId="0" xfId="1" applyFont="1" applyFill="1" applyBorder="1" applyAlignment="1">
      <alignment horizontal="left" vertical="center"/>
    </xf>
    <xf numFmtId="3" fontId="10" fillId="18" borderId="0" xfId="0" applyNumberFormat="1" applyFont="1" applyFill="1" applyBorder="1" applyAlignment="1">
      <alignment horizontal="center" vertical="center"/>
    </xf>
    <xf numFmtId="0" fontId="10" fillId="18" borderId="4" xfId="1" applyFont="1" applyFill="1" applyBorder="1" applyAlignment="1">
      <alignment horizontal="center" vertical="center" wrapText="1"/>
    </xf>
    <xf numFmtId="0" fontId="10" fillId="19" borderId="4" xfId="1" applyFont="1" applyFill="1" applyBorder="1" applyAlignment="1">
      <alignment vertical="center"/>
    </xf>
    <xf numFmtId="3" fontId="10" fillId="19" borderId="4" xfId="1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96">
    <cellStyle name="20% - Énfasis1 2" xfId="2"/>
    <cellStyle name="20% - Énfasis1 2 2" xfId="3"/>
    <cellStyle name="20% - Énfasis1 3" xfId="4"/>
    <cellStyle name="20% - Énfasis2 2" xfId="5"/>
    <cellStyle name="20% - Énfasis2 2 2" xfId="6"/>
    <cellStyle name="20% - Énfasis2 3" xfId="7"/>
    <cellStyle name="20% - Énfasis3 2" xfId="8"/>
    <cellStyle name="20% - Énfasis3 2 2" xfId="9"/>
    <cellStyle name="20% - Énfasis3 3" xfId="10"/>
    <cellStyle name="20% - Énfasis4 2" xfId="11"/>
    <cellStyle name="20% - Énfasis4 2 2" xfId="12"/>
    <cellStyle name="20% - Énfasis4 3" xfId="13"/>
    <cellStyle name="20% - Énfasis5 2" xfId="14"/>
    <cellStyle name="20% - Énfasis5 2 2" xfId="15"/>
    <cellStyle name="20% - Énfasis5 3" xfId="16"/>
    <cellStyle name="20% - Énfasis6 2" xfId="17"/>
    <cellStyle name="20% - Énfasis6 2 2" xfId="18"/>
    <cellStyle name="20% - Énfasis6 3" xfId="19"/>
    <cellStyle name="40% - Énfasis1 2" xfId="20"/>
    <cellStyle name="40% - Énfasis1 2 2" xfId="21"/>
    <cellStyle name="40% - Énfasis1 3" xfId="22"/>
    <cellStyle name="40% - Énfasis2 2" xfId="23"/>
    <cellStyle name="40% - Énfasis2 2 2" xfId="24"/>
    <cellStyle name="40% - Énfasis2 3" xfId="25"/>
    <cellStyle name="40% - Énfasis3 2" xfId="26"/>
    <cellStyle name="40% - Énfasis3 2 2" xfId="27"/>
    <cellStyle name="40% - Énfasis3 3" xfId="28"/>
    <cellStyle name="40% - Énfasis4 2" xfId="29"/>
    <cellStyle name="40% - Énfasis4 2 2" xfId="30"/>
    <cellStyle name="40% - Énfasis4 3" xfId="31"/>
    <cellStyle name="40% - Énfasis5 2" xfId="32"/>
    <cellStyle name="40% - Énfasis5 2 2" xfId="33"/>
    <cellStyle name="40% - Énfasis5 3" xfId="34"/>
    <cellStyle name="40% - Énfasis6 2" xfId="35"/>
    <cellStyle name="40% - Énfasis6 2 2" xfId="36"/>
    <cellStyle name="40% - Énfasis6 3" xfId="37"/>
    <cellStyle name="Millares 2" xfId="38"/>
    <cellStyle name="Millares 2 2" xfId="39"/>
    <cellStyle name="Millares 3" xfId="40"/>
    <cellStyle name="Millares 4" xfId="41"/>
    <cellStyle name="Normal" xfId="0" builtinId="0"/>
    <cellStyle name="Normal 10" xfId="42"/>
    <cellStyle name="Normal 10 2" xfId="43"/>
    <cellStyle name="Normal 11" xfId="44"/>
    <cellStyle name="Normal 11 2" xfId="45"/>
    <cellStyle name="Normal 11 2 2" xfId="46"/>
    <cellStyle name="Normal 11 3" xfId="47"/>
    <cellStyle name="Normal 12" xfId="48"/>
    <cellStyle name="Normal 12 2" xfId="49"/>
    <cellStyle name="Normal 13" xfId="50"/>
    <cellStyle name="Normal 13 2" xfId="51"/>
    <cellStyle name="Normal 14" xfId="52"/>
    <cellStyle name="Normal 14 2" xfId="53"/>
    <cellStyle name="Normal 15" xfId="54"/>
    <cellStyle name="Normal 15 2" xfId="55"/>
    <cellStyle name="Normal 16" xfId="56"/>
    <cellStyle name="Normal 16 2" xfId="57"/>
    <cellStyle name="Normal 17" xfId="58"/>
    <cellStyle name="Normal 17 2" xfId="59"/>
    <cellStyle name="Normal 18" xfId="60"/>
    <cellStyle name="Normal 19" xfId="61"/>
    <cellStyle name="Normal 2" xfId="62"/>
    <cellStyle name="Normal 2 2" xfId="63"/>
    <cellStyle name="Normal 2 2 2" xfId="64"/>
    <cellStyle name="Normal 2 3" xfId="65"/>
    <cellStyle name="Normal 2 3 2" xfId="66"/>
    <cellStyle name="Normal 2 4" xfId="67"/>
    <cellStyle name="Normal 2 5" xfId="68"/>
    <cellStyle name="Normal 2 5 2" xfId="69"/>
    <cellStyle name="Normal 2 6" xfId="70"/>
    <cellStyle name="Normal 2 6 2" xfId="71"/>
    <cellStyle name="Normal 2 7" xfId="72"/>
    <cellStyle name="Normal 2 7 2" xfId="73"/>
    <cellStyle name="Normal 3" xfId="74"/>
    <cellStyle name="Normal 3 2" xfId="75"/>
    <cellStyle name="Normal 4" xfId="76"/>
    <cellStyle name="Normal 4 2" xfId="77"/>
    <cellStyle name="Normal 5" xfId="78"/>
    <cellStyle name="Normal 5 2" xfId="79"/>
    <cellStyle name="Normal 6" xfId="80"/>
    <cellStyle name="Normal 6 2" xfId="81"/>
    <cellStyle name="Normal 7" xfId="82"/>
    <cellStyle name="Normal 7 2" xfId="83"/>
    <cellStyle name="Normal 8" xfId="84"/>
    <cellStyle name="Normal 9" xfId="85"/>
    <cellStyle name="Normal 9 2" xfId="86"/>
    <cellStyle name="Normal_Hoja1" xfId="1"/>
    <cellStyle name="Notas 2" xfId="87"/>
    <cellStyle name="Notas 2 2" xfId="88"/>
    <cellStyle name="Notas 3" xfId="89"/>
    <cellStyle name="Notas 3 2" xfId="90"/>
    <cellStyle name="Porcentaje 2" xfId="91"/>
    <cellStyle name="Porcentaje 3" xfId="92"/>
    <cellStyle name="Porcentaje 3 2" xfId="93"/>
    <cellStyle name="Porcentual 2" xfId="94"/>
    <cellStyle name="Porcentual 3" xfId="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MATRÍCULA EN BACHILLERATO POR INSTITUCIÓN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607269430934113"/>
          <c:y val="0.11011936767394082"/>
          <c:w val="0.55226201072689951"/>
          <c:h val="0.88988073850967775"/>
        </c:manualLayout>
      </c:layout>
      <c:pieChart>
        <c:varyColors val="1"/>
        <c:ser>
          <c:idx val="0"/>
          <c:order val="0"/>
          <c:tx>
            <c:strRef>
              <c:f>'Bach Instit'!$C$50:$C$59</c:f>
              <c:strCache>
                <c:ptCount val="1"/>
                <c:pt idx="0">
                  <c:v> COBACH  DGB  EMSAD  TELEBACHILLERATO  CECYTE  CONALEP  DGECyTM  DGETA  DGETI  PARTICULAR</c:v>
                </c:pt>
              </c:strCache>
            </c:strRef>
          </c:tx>
          <c:explosion val="25"/>
          <c:dPt>
            <c:idx val="0"/>
            <c:spPr>
              <a:solidFill>
                <a:srgbClr val="0066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20F3-44B7-AF45-A5D833B067F1}"/>
              </c:ext>
            </c:extLst>
          </c:dPt>
          <c:dPt>
            <c:idx val="1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0F3-44B7-AF45-A5D833B067F1}"/>
              </c:ext>
            </c:extLst>
          </c:dPt>
          <c:dPt>
            <c:idx val="2"/>
            <c:spPr>
              <a:solidFill>
                <a:srgbClr val="FF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0F3-44B7-AF45-A5D833B067F1}"/>
              </c:ext>
            </c:extLst>
          </c:dPt>
          <c:dPt>
            <c:idx val="3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0F3-44B7-AF45-A5D833B067F1}"/>
              </c:ext>
            </c:extLst>
          </c:dPt>
          <c:dPt>
            <c:idx val="6"/>
            <c:spPr>
              <a:solidFill>
                <a:srgbClr val="9933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0F3-44B7-AF45-A5D833B067F1}"/>
              </c:ext>
            </c:extLst>
          </c:dPt>
          <c:dPt>
            <c:idx val="7"/>
            <c:spPr>
              <a:solidFill>
                <a:srgbClr val="D60093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0F3-44B7-AF45-A5D833B067F1}"/>
              </c:ext>
            </c:extLst>
          </c:dPt>
          <c:dLbls>
            <c:dLbl>
              <c:idx val="0"/>
              <c:layout>
                <c:manualLayout>
                  <c:x val="-0.1648053543307087"/>
                  <c:y val="0.11492649385481594"/>
                </c:manualLayout>
              </c:layout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F3-44B7-AF45-A5D833B067F1}"/>
                </c:ext>
              </c:extLst>
            </c:dLbl>
            <c:dLbl>
              <c:idx val="1"/>
              <c:layout>
                <c:manualLayout>
                  <c:x val="-2.1117697366481013E-2"/>
                  <c:y val="-6.0464048712810754E-2"/>
                </c:manualLayout>
              </c:layout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F3-44B7-AF45-A5D833B067F1}"/>
                </c:ext>
              </c:extLst>
            </c:dLbl>
            <c:dLbl>
              <c:idx val="2"/>
              <c:layout>
                <c:manualLayout>
                  <c:x val="4.8772597245569024E-2"/>
                  <c:y val="-3.0311837530218641E-2"/>
                </c:manualLayout>
              </c:layout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F3-44B7-AF45-A5D833B067F1}"/>
                </c:ext>
              </c:extLst>
            </c:dLbl>
            <c:dLbl>
              <c:idx val="3"/>
              <c:layout>
                <c:manualLayout>
                  <c:x val="-4.0275443097702677E-3"/>
                  <c:y val="6.0244741323562057E-2"/>
                </c:manualLayout>
              </c:layout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F3-44B7-AF45-A5D833B067F1}"/>
                </c:ext>
              </c:extLst>
            </c:dLbl>
            <c:dLbl>
              <c:idx val="5"/>
              <c:layout>
                <c:manualLayout>
                  <c:x val="1.7911102362204723E-2"/>
                  <c:y val="1.4194152992564836E-2"/>
                </c:manualLayout>
              </c:layout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F3-44B7-AF45-A5D833B067F1}"/>
                </c:ext>
              </c:extLst>
            </c:dLbl>
            <c:dLbl>
              <c:idx val="7"/>
              <c:layout>
                <c:manualLayout>
                  <c:x val="-0.16649905511811094"/>
                  <c:y val="-4.9195375165118863E-2"/>
                </c:manualLayout>
              </c:layout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F3-44B7-AF45-A5D833B067F1}"/>
                </c:ext>
              </c:extLst>
            </c:dLbl>
            <c:dLbl>
              <c:idx val="8"/>
              <c:layout>
                <c:manualLayout>
                  <c:x val="2.6309448818897692E-3"/>
                  <c:y val="-5.5678540156739453E-2"/>
                </c:manualLayout>
              </c:layout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F3-44B7-AF45-A5D833B067F1}"/>
                </c:ext>
              </c:extLst>
            </c:dLbl>
            <c:dLbl>
              <c:idx val="9"/>
              <c:layout>
                <c:manualLayout>
                  <c:x val="0.15241653543307382"/>
                  <c:y val="-3.6560747835666346E-2"/>
                </c:manualLayout>
              </c:layout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F3-44B7-AF45-A5D833B067F1}"/>
                </c:ext>
              </c:extLst>
            </c:dLbl>
            <c:dLbl>
              <c:idx val="10"/>
              <c:layout>
                <c:manualLayout>
                  <c:x val="0.15537850393700786"/>
                  <c:y val="-3.1575581327212441E-3"/>
                </c:manualLayout>
              </c:layout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F3-44B7-AF45-A5D833B067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showCatName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'Bach Instit'!$C$50:$C$59</c:f>
              <c:strCache>
                <c:ptCount val="10"/>
                <c:pt idx="0">
                  <c:v> COBACH</c:v>
                </c:pt>
                <c:pt idx="1">
                  <c:v> DGB</c:v>
                </c:pt>
                <c:pt idx="2">
                  <c:v> EMSAD</c:v>
                </c:pt>
                <c:pt idx="3">
                  <c:v> TELEBACHILLERATO</c:v>
                </c:pt>
                <c:pt idx="4">
                  <c:v> CECYTE</c:v>
                </c:pt>
                <c:pt idx="5">
                  <c:v> CONALEP</c:v>
                </c:pt>
                <c:pt idx="6">
                  <c:v> DGECyTM</c:v>
                </c:pt>
                <c:pt idx="7">
                  <c:v> DGETA</c:v>
                </c:pt>
                <c:pt idx="8">
                  <c:v> DGETI</c:v>
                </c:pt>
                <c:pt idx="9">
                  <c:v> PARTICULAR</c:v>
                </c:pt>
              </c:strCache>
            </c:strRef>
          </c:cat>
          <c:val>
            <c:numRef>
              <c:f>'Bach Instit'!$E$50:$E$59</c:f>
              <c:numCache>
                <c:formatCode>#,##0</c:formatCode>
                <c:ptCount val="10"/>
                <c:pt idx="0">
                  <c:v>39443</c:v>
                </c:pt>
                <c:pt idx="1">
                  <c:v>5692</c:v>
                </c:pt>
                <c:pt idx="2">
                  <c:v>1072</c:v>
                </c:pt>
                <c:pt idx="3">
                  <c:v>726</c:v>
                </c:pt>
                <c:pt idx="4">
                  <c:v>26826</c:v>
                </c:pt>
                <c:pt idx="5">
                  <c:v>8256</c:v>
                </c:pt>
                <c:pt idx="6">
                  <c:v>2052</c:v>
                </c:pt>
                <c:pt idx="7">
                  <c:v>3712</c:v>
                </c:pt>
                <c:pt idx="8">
                  <c:v>27775</c:v>
                </c:pt>
                <c:pt idx="9">
                  <c:v>26703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0F3-44B7-AF45-A5D833B067F1}"/>
            </c:ext>
          </c:extLst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txPr>
    <a:bodyPr/>
    <a:lstStyle/>
    <a:p>
      <a:pPr>
        <a:defRPr sz="900"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95779</xdr:colOff>
      <xdr:row>66</xdr:row>
      <xdr:rowOff>15874</xdr:rowOff>
    </xdr:from>
    <xdr:to>
      <xdr:col>9</xdr:col>
      <xdr:colOff>267229</xdr:colOff>
      <xdr:row>99</xdr:row>
      <xdr:rowOff>79375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160"/>
  <sheetViews>
    <sheetView showGridLines="0" tabSelected="1" zoomScaleNormal="100" workbookViewId="0">
      <selection activeCell="A8" sqref="A8"/>
    </sheetView>
  </sheetViews>
  <sheetFormatPr baseColWidth="10" defaultColWidth="11.42578125" defaultRowHeight="11.25" customHeight="1"/>
  <cols>
    <col min="1" max="2" width="11.42578125" style="5" customWidth="1"/>
    <col min="3" max="3" width="17.7109375" style="5" customWidth="1"/>
    <col min="4" max="4" width="13.5703125" style="5" customWidth="1"/>
    <col min="5" max="5" width="12" style="5" customWidth="1"/>
    <col min="6" max="8" width="11" style="5" customWidth="1"/>
    <col min="9" max="12" width="11.42578125" style="5"/>
    <col min="13" max="13" width="8.140625" style="5" customWidth="1"/>
    <col min="14" max="16384" width="11.42578125" style="5"/>
  </cols>
  <sheetData>
    <row r="1" spans="2:8" s="2" customFormat="1" ht="13.5" customHeight="1">
      <c r="B1" s="1" t="s">
        <v>0</v>
      </c>
      <c r="C1" s="1"/>
      <c r="D1" s="1"/>
      <c r="E1" s="1"/>
      <c r="F1" s="1"/>
      <c r="G1" s="1"/>
      <c r="H1" s="1"/>
    </row>
    <row r="2" spans="2:8" s="3" customFormat="1" ht="13.5" customHeight="1">
      <c r="B2" s="1" t="s">
        <v>1</v>
      </c>
      <c r="C2" s="1"/>
      <c r="D2" s="1"/>
      <c r="E2" s="1"/>
      <c r="F2" s="1"/>
      <c r="G2" s="1"/>
      <c r="H2" s="1"/>
    </row>
    <row r="3" spans="2:8" s="3" customFormat="1" ht="13.5" customHeight="1">
      <c r="B3" s="1" t="s">
        <v>2</v>
      </c>
      <c r="C3" s="1"/>
      <c r="D3" s="1"/>
      <c r="E3" s="1"/>
      <c r="F3" s="1"/>
      <c r="G3" s="1"/>
      <c r="H3" s="1"/>
    </row>
    <row r="4" spans="2:8" s="3" customFormat="1" ht="13.5" customHeight="1">
      <c r="C4" s="4"/>
      <c r="D4" s="4"/>
      <c r="E4" s="4"/>
      <c r="F4" s="4"/>
      <c r="G4" s="4"/>
      <c r="H4" s="4"/>
    </row>
    <row r="5" spans="2:8" s="3" customFormat="1" ht="13.5" customHeight="1">
      <c r="B5" s="1" t="s">
        <v>3</v>
      </c>
      <c r="C5" s="1"/>
      <c r="D5" s="1"/>
      <c r="E5" s="1"/>
      <c r="F5" s="1"/>
      <c r="G5" s="1"/>
      <c r="H5" s="1"/>
    </row>
    <row r="6" spans="2:8" s="3" customFormat="1" ht="13.5" customHeight="1">
      <c r="B6" s="1" t="s">
        <v>4</v>
      </c>
      <c r="C6" s="1"/>
      <c r="D6" s="1"/>
      <c r="E6" s="1"/>
      <c r="F6" s="1"/>
      <c r="G6" s="1"/>
      <c r="H6" s="1"/>
    </row>
    <row r="8" spans="2:8" ht="17.25" customHeight="1" thickBot="1"/>
    <row r="9" spans="2:8" ht="41.25" customHeight="1" thickTop="1" thickBot="1">
      <c r="B9" s="6" t="s">
        <v>5</v>
      </c>
      <c r="C9" s="6"/>
      <c r="D9" s="6"/>
      <c r="E9" s="6"/>
      <c r="F9" s="6"/>
      <c r="G9" s="6"/>
      <c r="H9" s="6"/>
    </row>
    <row r="10" spans="2:8" ht="36" customHeight="1" thickTop="1">
      <c r="B10" s="7" t="s">
        <v>6</v>
      </c>
      <c r="C10" s="7" t="s">
        <v>7</v>
      </c>
      <c r="D10" s="8" t="s">
        <v>8</v>
      </c>
      <c r="E10" s="7" t="s">
        <v>9</v>
      </c>
      <c r="F10" s="7" t="s">
        <v>10</v>
      </c>
      <c r="G10" s="7" t="s">
        <v>11</v>
      </c>
      <c r="H10" s="7" t="s">
        <v>12</v>
      </c>
    </row>
    <row r="11" spans="2:8" ht="12.75" customHeight="1">
      <c r="B11" s="9" t="s">
        <v>13</v>
      </c>
      <c r="C11" s="10" t="s">
        <v>14</v>
      </c>
      <c r="D11" s="11">
        <v>2118</v>
      </c>
      <c r="E11" s="11">
        <v>5057</v>
      </c>
      <c r="F11" s="11">
        <v>125</v>
      </c>
      <c r="G11" s="11">
        <v>296</v>
      </c>
      <c r="H11" s="11">
        <v>9</v>
      </c>
    </row>
    <row r="12" spans="2:8" ht="12.75" customHeight="1">
      <c r="B12" s="9"/>
      <c r="C12" s="10" t="s">
        <v>15</v>
      </c>
      <c r="D12" s="11">
        <v>367</v>
      </c>
      <c r="E12" s="11">
        <v>852</v>
      </c>
      <c r="F12" s="11">
        <v>30</v>
      </c>
      <c r="G12" s="11">
        <v>53</v>
      </c>
      <c r="H12" s="11">
        <v>5</v>
      </c>
    </row>
    <row r="13" spans="2:8" ht="12.75" customHeight="1">
      <c r="B13" s="9"/>
      <c r="C13" s="10" t="s">
        <v>16</v>
      </c>
      <c r="D13" s="11">
        <v>51</v>
      </c>
      <c r="E13" s="11">
        <v>110</v>
      </c>
      <c r="F13" s="11">
        <v>10</v>
      </c>
      <c r="G13" s="11">
        <v>12</v>
      </c>
      <c r="H13" s="11">
        <v>4</v>
      </c>
    </row>
    <row r="14" spans="2:8" ht="12.75" customHeight="1">
      <c r="B14" s="9"/>
      <c r="C14" s="10" t="s">
        <v>17</v>
      </c>
      <c r="D14" s="11">
        <v>912</v>
      </c>
      <c r="E14" s="11">
        <v>2237</v>
      </c>
      <c r="F14" s="11">
        <v>70</v>
      </c>
      <c r="G14" s="11">
        <v>272</v>
      </c>
      <c r="H14" s="11">
        <v>4</v>
      </c>
    </row>
    <row r="15" spans="2:8" ht="12.75" customHeight="1">
      <c r="B15" s="9"/>
      <c r="C15" s="10" t="s">
        <v>18</v>
      </c>
      <c r="D15" s="11">
        <v>696</v>
      </c>
      <c r="E15" s="11">
        <v>1534</v>
      </c>
      <c r="F15" s="11">
        <v>40</v>
      </c>
      <c r="G15" s="11">
        <v>129</v>
      </c>
      <c r="H15" s="11">
        <v>2</v>
      </c>
    </row>
    <row r="16" spans="2:8" ht="12.75" customHeight="1">
      <c r="B16" s="9"/>
      <c r="C16" s="10" t="s">
        <v>19</v>
      </c>
      <c r="D16" s="11">
        <v>943</v>
      </c>
      <c r="E16" s="11">
        <v>1720</v>
      </c>
      <c r="F16" s="11">
        <v>62</v>
      </c>
      <c r="G16" s="11">
        <v>185</v>
      </c>
      <c r="H16" s="11">
        <v>4</v>
      </c>
    </row>
    <row r="17" spans="2:8" ht="12.75" customHeight="1">
      <c r="B17" s="9"/>
      <c r="C17" s="10" t="s">
        <v>20</v>
      </c>
      <c r="D17" s="11">
        <v>1228</v>
      </c>
      <c r="E17" s="11">
        <v>2871</v>
      </c>
      <c r="F17" s="11">
        <v>77</v>
      </c>
      <c r="G17" s="11">
        <v>161</v>
      </c>
      <c r="H17" s="11">
        <v>5</v>
      </c>
    </row>
    <row r="18" spans="2:8" ht="12.75" customHeight="1">
      <c r="B18" s="9"/>
      <c r="C18" s="10" t="s">
        <v>21</v>
      </c>
      <c r="D18" s="11">
        <v>2784</v>
      </c>
      <c r="E18" s="11">
        <v>4729</v>
      </c>
      <c r="F18" s="11">
        <v>105</v>
      </c>
      <c r="G18" s="11">
        <v>207</v>
      </c>
      <c r="H18" s="11">
        <v>4</v>
      </c>
    </row>
    <row r="19" spans="2:8" ht="12.75" customHeight="1">
      <c r="B19" s="9"/>
      <c r="C19" s="10" t="s">
        <v>22</v>
      </c>
      <c r="D19" s="11">
        <v>771</v>
      </c>
      <c r="E19" s="11">
        <v>2155</v>
      </c>
      <c r="F19" s="11">
        <v>96</v>
      </c>
      <c r="G19" s="11">
        <v>335</v>
      </c>
      <c r="H19" s="11">
        <v>18</v>
      </c>
    </row>
    <row r="20" spans="2:8" ht="12.75" customHeight="1">
      <c r="B20" s="12"/>
      <c r="C20" s="13" t="s">
        <v>23</v>
      </c>
      <c r="D20" s="14">
        <f>SUM(D11:D19)</f>
        <v>9870</v>
      </c>
      <c r="E20" s="14">
        <f t="shared" ref="E20:H20" si="0">SUM(E11:E19)</f>
        <v>21265</v>
      </c>
      <c r="F20" s="14">
        <f t="shared" si="0"/>
        <v>615</v>
      </c>
      <c r="G20" s="14">
        <f t="shared" si="0"/>
        <v>1650</v>
      </c>
      <c r="H20" s="14">
        <f t="shared" si="0"/>
        <v>55</v>
      </c>
    </row>
    <row r="21" spans="2:8" ht="12.75" customHeight="1">
      <c r="B21" s="9" t="s">
        <v>24</v>
      </c>
      <c r="C21" s="10" t="s">
        <v>14</v>
      </c>
      <c r="D21" s="11">
        <v>6163</v>
      </c>
      <c r="E21" s="11">
        <v>15844</v>
      </c>
      <c r="F21" s="11">
        <v>347</v>
      </c>
      <c r="G21" s="11">
        <v>576</v>
      </c>
      <c r="H21" s="11">
        <v>18</v>
      </c>
    </row>
    <row r="22" spans="2:8" ht="12.75" customHeight="1">
      <c r="B22" s="9"/>
      <c r="C22" s="10" t="s">
        <v>16</v>
      </c>
      <c r="D22" s="11">
        <v>95</v>
      </c>
      <c r="E22" s="11">
        <v>174</v>
      </c>
      <c r="F22" s="11">
        <v>9</v>
      </c>
      <c r="G22" s="11">
        <v>12</v>
      </c>
      <c r="H22" s="11">
        <v>4</v>
      </c>
    </row>
    <row r="23" spans="2:8" ht="12.75" customHeight="1">
      <c r="B23" s="9"/>
      <c r="C23" s="10" t="s">
        <v>17</v>
      </c>
      <c r="D23" s="11">
        <v>3262</v>
      </c>
      <c r="E23" s="11">
        <v>8650</v>
      </c>
      <c r="F23" s="11">
        <v>228</v>
      </c>
      <c r="G23" s="11">
        <v>805</v>
      </c>
      <c r="H23" s="11">
        <v>20</v>
      </c>
    </row>
    <row r="24" spans="2:8" ht="12.75" customHeight="1">
      <c r="B24" s="9"/>
      <c r="C24" s="10" t="s">
        <v>18</v>
      </c>
      <c r="D24" s="11">
        <v>1074</v>
      </c>
      <c r="E24" s="11">
        <v>2453</v>
      </c>
      <c r="F24" s="11">
        <v>65</v>
      </c>
      <c r="G24" s="11">
        <v>329</v>
      </c>
      <c r="H24" s="11">
        <v>4</v>
      </c>
    </row>
    <row r="25" spans="2:8" ht="12.75" customHeight="1">
      <c r="B25" s="9"/>
      <c r="C25" s="10" t="s">
        <v>20</v>
      </c>
      <c r="D25" s="11">
        <v>370</v>
      </c>
      <c r="E25" s="11">
        <v>841</v>
      </c>
      <c r="F25" s="11">
        <v>27</v>
      </c>
      <c r="G25" s="11">
        <v>85</v>
      </c>
      <c r="H25" s="11">
        <v>3</v>
      </c>
    </row>
    <row r="26" spans="2:8" ht="12.75" customHeight="1">
      <c r="B26" s="9"/>
      <c r="C26" s="10" t="s">
        <v>21</v>
      </c>
      <c r="D26" s="11">
        <v>3072</v>
      </c>
      <c r="E26" s="11">
        <v>7464</v>
      </c>
      <c r="F26" s="11">
        <v>162</v>
      </c>
      <c r="G26" s="11">
        <v>548</v>
      </c>
      <c r="H26" s="11">
        <v>8</v>
      </c>
    </row>
    <row r="27" spans="2:8" ht="12.75" customHeight="1">
      <c r="B27" s="9"/>
      <c r="C27" s="10" t="s">
        <v>22</v>
      </c>
      <c r="D27" s="11">
        <v>2431</v>
      </c>
      <c r="E27" s="11">
        <v>6694</v>
      </c>
      <c r="F27" s="11">
        <v>242</v>
      </c>
      <c r="G27" s="11">
        <v>699</v>
      </c>
      <c r="H27" s="11">
        <v>35</v>
      </c>
    </row>
    <row r="28" spans="2:8" ht="12.75">
      <c r="B28" s="12"/>
      <c r="C28" s="13" t="s">
        <v>23</v>
      </c>
      <c r="D28" s="14">
        <f>SUM(D21:D27)</f>
        <v>16467</v>
      </c>
      <c r="E28" s="14">
        <f t="shared" ref="E28:H28" si="1">SUM(E21:E27)</f>
        <v>42120</v>
      </c>
      <c r="F28" s="14">
        <f t="shared" si="1"/>
        <v>1080</v>
      </c>
      <c r="G28" s="14">
        <f t="shared" si="1"/>
        <v>3054</v>
      </c>
      <c r="H28" s="14">
        <f t="shared" si="1"/>
        <v>92</v>
      </c>
    </row>
    <row r="29" spans="2:8" ht="12.75">
      <c r="B29" s="9" t="s">
        <v>25</v>
      </c>
      <c r="C29" s="10" t="s">
        <v>14</v>
      </c>
      <c r="D29" s="11">
        <v>733</v>
      </c>
      <c r="E29" s="11">
        <v>1815</v>
      </c>
      <c r="F29" s="11">
        <v>41</v>
      </c>
      <c r="G29" s="11">
        <v>125</v>
      </c>
      <c r="H29" s="11">
        <v>4</v>
      </c>
    </row>
    <row r="30" spans="2:8" ht="12.75" customHeight="1">
      <c r="B30" s="9"/>
      <c r="C30" s="10" t="s">
        <v>15</v>
      </c>
      <c r="D30" s="11">
        <v>75</v>
      </c>
      <c r="E30" s="11">
        <v>220</v>
      </c>
      <c r="F30" s="11">
        <v>7</v>
      </c>
      <c r="G30" s="11">
        <v>19</v>
      </c>
      <c r="H30" s="11">
        <v>2</v>
      </c>
    </row>
    <row r="31" spans="2:8" ht="12.75" customHeight="1">
      <c r="B31" s="9"/>
      <c r="C31" s="10" t="s">
        <v>16</v>
      </c>
      <c r="D31" s="11">
        <v>14</v>
      </c>
      <c r="E31" s="11">
        <v>48</v>
      </c>
      <c r="F31" s="11">
        <v>5</v>
      </c>
      <c r="G31" s="11">
        <v>6</v>
      </c>
      <c r="H31" s="11">
        <v>2</v>
      </c>
    </row>
    <row r="32" spans="2:8" ht="12.75" customHeight="1">
      <c r="B32" s="9"/>
      <c r="C32" s="10" t="s">
        <v>17</v>
      </c>
      <c r="D32" s="11">
        <v>181</v>
      </c>
      <c r="E32" s="11">
        <v>495</v>
      </c>
      <c r="F32" s="11">
        <v>18</v>
      </c>
      <c r="G32" s="11">
        <v>67</v>
      </c>
      <c r="H32" s="11">
        <v>2</v>
      </c>
    </row>
    <row r="33" spans="2:8" ht="12.75" customHeight="1">
      <c r="B33" s="9"/>
      <c r="C33" s="10" t="s">
        <v>18</v>
      </c>
      <c r="D33" s="11">
        <v>366</v>
      </c>
      <c r="E33" s="11">
        <v>773</v>
      </c>
      <c r="F33" s="11">
        <v>19</v>
      </c>
      <c r="G33" s="11">
        <v>83</v>
      </c>
      <c r="H33" s="11">
        <v>2</v>
      </c>
    </row>
    <row r="34" spans="2:8" ht="12.75" customHeight="1">
      <c r="B34" s="9"/>
      <c r="C34" s="10" t="s">
        <v>21</v>
      </c>
      <c r="D34" s="11">
        <v>363</v>
      </c>
      <c r="E34" s="11">
        <v>1036</v>
      </c>
      <c r="F34" s="11">
        <v>21</v>
      </c>
      <c r="G34" s="11">
        <v>63</v>
      </c>
      <c r="H34" s="11">
        <v>2</v>
      </c>
    </row>
    <row r="35" spans="2:8" ht="12.75" customHeight="1">
      <c r="B35" s="9"/>
      <c r="C35" s="10" t="s">
        <v>22</v>
      </c>
      <c r="D35" s="11">
        <v>113</v>
      </c>
      <c r="E35" s="11">
        <v>196</v>
      </c>
      <c r="F35" s="11">
        <v>13</v>
      </c>
      <c r="G35" s="11">
        <v>42</v>
      </c>
      <c r="H35" s="11">
        <v>3</v>
      </c>
    </row>
    <row r="36" spans="2:8" ht="12.75" customHeight="1">
      <c r="B36" s="9"/>
      <c r="C36" s="13" t="s">
        <v>23</v>
      </c>
      <c r="D36" s="14">
        <f>SUM(D29:D35)</f>
        <v>1845</v>
      </c>
      <c r="E36" s="14">
        <f t="shared" ref="E36:H36" si="2">SUM(E29:E35)</f>
        <v>4583</v>
      </c>
      <c r="F36" s="14">
        <f t="shared" si="2"/>
        <v>124</v>
      </c>
      <c r="G36" s="14">
        <f t="shared" si="2"/>
        <v>405</v>
      </c>
      <c r="H36" s="14">
        <f t="shared" si="2"/>
        <v>17</v>
      </c>
    </row>
    <row r="37" spans="2:8" ht="12.75" customHeight="1">
      <c r="B37" s="9" t="s">
        <v>26</v>
      </c>
      <c r="C37" s="10" t="s">
        <v>14</v>
      </c>
      <c r="D37" s="11">
        <v>4989</v>
      </c>
      <c r="E37" s="11">
        <v>13147</v>
      </c>
      <c r="F37" s="11">
        <v>271</v>
      </c>
      <c r="G37" s="11">
        <v>550</v>
      </c>
      <c r="H37" s="11">
        <v>14</v>
      </c>
    </row>
    <row r="38" spans="2:8" ht="12.75" customHeight="1">
      <c r="B38" s="9"/>
      <c r="C38" s="10" t="s">
        <v>27</v>
      </c>
      <c r="D38" s="11">
        <v>2052</v>
      </c>
      <c r="E38" s="11">
        <v>5692</v>
      </c>
      <c r="F38" s="11">
        <v>119</v>
      </c>
      <c r="G38" s="11">
        <v>106</v>
      </c>
      <c r="H38" s="11">
        <v>3</v>
      </c>
    </row>
    <row r="39" spans="2:8" ht="12.75" customHeight="1">
      <c r="B39" s="9"/>
      <c r="C39" s="10" t="s">
        <v>16</v>
      </c>
      <c r="D39" s="11">
        <v>214</v>
      </c>
      <c r="E39" s="11">
        <v>394</v>
      </c>
      <c r="F39" s="11">
        <v>13</v>
      </c>
      <c r="G39" s="11">
        <v>18</v>
      </c>
      <c r="H39" s="11">
        <v>6</v>
      </c>
    </row>
    <row r="40" spans="2:8" ht="12.75" customHeight="1">
      <c r="B40" s="9"/>
      <c r="C40" s="10" t="s">
        <v>17</v>
      </c>
      <c r="D40" s="11">
        <v>5991</v>
      </c>
      <c r="E40" s="11">
        <v>14436</v>
      </c>
      <c r="F40" s="11">
        <v>387</v>
      </c>
      <c r="G40" s="11">
        <v>1141</v>
      </c>
      <c r="H40" s="11">
        <v>23</v>
      </c>
    </row>
    <row r="41" spans="2:8" ht="12.75" customHeight="1">
      <c r="B41" s="9"/>
      <c r="C41" s="10" t="s">
        <v>18</v>
      </c>
      <c r="D41" s="11">
        <v>1515</v>
      </c>
      <c r="E41" s="11">
        <v>3496</v>
      </c>
      <c r="F41" s="11">
        <v>84</v>
      </c>
      <c r="G41" s="11">
        <v>368</v>
      </c>
      <c r="H41" s="11">
        <v>4</v>
      </c>
    </row>
    <row r="42" spans="2:8" ht="12.75" customHeight="1">
      <c r="B42" s="9"/>
      <c r="C42" s="10" t="s">
        <v>21</v>
      </c>
      <c r="D42" s="11">
        <v>6072</v>
      </c>
      <c r="E42" s="11">
        <v>14546</v>
      </c>
      <c r="F42" s="11">
        <v>291</v>
      </c>
      <c r="G42" s="11">
        <v>678</v>
      </c>
      <c r="H42" s="11">
        <v>14</v>
      </c>
    </row>
    <row r="43" spans="2:8" ht="12.75" customHeight="1">
      <c r="B43" s="9"/>
      <c r="C43" s="10" t="s">
        <v>22</v>
      </c>
      <c r="D43" s="11">
        <v>7408</v>
      </c>
      <c r="E43" s="11">
        <v>17033</v>
      </c>
      <c r="F43" s="11">
        <v>607</v>
      </c>
      <c r="G43" s="11">
        <v>1658</v>
      </c>
      <c r="H43" s="11">
        <v>103</v>
      </c>
    </row>
    <row r="44" spans="2:8" ht="12.75" customHeight="1">
      <c r="B44" s="9"/>
      <c r="C44" s="13" t="s">
        <v>23</v>
      </c>
      <c r="D44" s="14">
        <f>SUM(D37:D43)</f>
        <v>28241</v>
      </c>
      <c r="E44" s="14">
        <f t="shared" ref="E44:H44" si="3">SUM(E37:E43)</f>
        <v>68744</v>
      </c>
      <c r="F44" s="14">
        <f t="shared" si="3"/>
        <v>1772</v>
      </c>
      <c r="G44" s="14">
        <f t="shared" si="3"/>
        <v>4519</v>
      </c>
      <c r="H44" s="14">
        <f t="shared" si="3"/>
        <v>167</v>
      </c>
    </row>
    <row r="45" spans="2:8" ht="12.75" customHeight="1">
      <c r="B45" s="9" t="s">
        <v>28</v>
      </c>
      <c r="C45" s="10" t="s">
        <v>14</v>
      </c>
      <c r="D45" s="11">
        <v>1350</v>
      </c>
      <c r="E45" s="11">
        <v>3580</v>
      </c>
      <c r="F45" s="11">
        <v>76</v>
      </c>
      <c r="G45" s="11">
        <v>137</v>
      </c>
      <c r="H45" s="11">
        <v>4</v>
      </c>
    </row>
    <row r="46" spans="2:8" ht="12.75" customHeight="1">
      <c r="B46" s="9"/>
      <c r="C46" s="10" t="s">
        <v>17</v>
      </c>
      <c r="D46" s="11">
        <v>343</v>
      </c>
      <c r="E46" s="11">
        <v>1008</v>
      </c>
      <c r="F46" s="11">
        <v>27</v>
      </c>
      <c r="G46" s="11">
        <v>96</v>
      </c>
      <c r="H46" s="11">
        <v>4</v>
      </c>
    </row>
    <row r="47" spans="2:8" ht="12.75" customHeight="1">
      <c r="B47" s="9"/>
      <c r="C47" s="10" t="s">
        <v>19</v>
      </c>
      <c r="D47" s="11">
        <v>160</v>
      </c>
      <c r="E47" s="11">
        <v>332</v>
      </c>
      <c r="F47" s="11">
        <v>10</v>
      </c>
      <c r="G47" s="11">
        <v>29</v>
      </c>
      <c r="H47" s="11">
        <v>1</v>
      </c>
    </row>
    <row r="48" spans="2:8" ht="12.75" customHeight="1">
      <c r="B48" s="9"/>
      <c r="C48" s="10" t="s">
        <v>22</v>
      </c>
      <c r="D48" s="11">
        <v>194</v>
      </c>
      <c r="E48" s="11">
        <v>625</v>
      </c>
      <c r="F48" s="11">
        <v>31</v>
      </c>
      <c r="G48" s="11">
        <v>111</v>
      </c>
      <c r="H48" s="11">
        <v>9</v>
      </c>
    </row>
    <row r="49" spans="2:8" ht="12.75" customHeight="1" thickBot="1">
      <c r="B49" s="9"/>
      <c r="C49" s="13" t="s">
        <v>23</v>
      </c>
      <c r="D49" s="14">
        <f>SUM(D45:D48)</f>
        <v>2047</v>
      </c>
      <c r="E49" s="14">
        <f t="shared" ref="E49:H49" si="4">SUM(E45:E48)</f>
        <v>5545</v>
      </c>
      <c r="F49" s="14">
        <f t="shared" si="4"/>
        <v>144</v>
      </c>
      <c r="G49" s="14">
        <f t="shared" si="4"/>
        <v>373</v>
      </c>
      <c r="H49" s="14">
        <f t="shared" si="4"/>
        <v>18</v>
      </c>
    </row>
    <row r="50" spans="2:8" ht="12.75" customHeight="1" thickTop="1">
      <c r="B50" s="15" t="s">
        <v>29</v>
      </c>
      <c r="C50" s="16" t="s">
        <v>30</v>
      </c>
      <c r="D50" s="17">
        <f>D11+D21+D29+D37+D45</f>
        <v>15353</v>
      </c>
      <c r="E50" s="17">
        <f t="shared" ref="E50:H50" si="5">E11+E21+E29+E37+E45</f>
        <v>39443</v>
      </c>
      <c r="F50" s="17">
        <f t="shared" si="5"/>
        <v>860</v>
      </c>
      <c r="G50" s="17">
        <f t="shared" si="5"/>
        <v>1684</v>
      </c>
      <c r="H50" s="17">
        <f t="shared" si="5"/>
        <v>49</v>
      </c>
    </row>
    <row r="51" spans="2:8" ht="12.75" customHeight="1">
      <c r="B51" s="18"/>
      <c r="C51" s="19" t="s">
        <v>31</v>
      </c>
      <c r="D51" s="20">
        <f>D38</f>
        <v>2052</v>
      </c>
      <c r="E51" s="20">
        <f t="shared" ref="E51:H51" si="6">E38</f>
        <v>5692</v>
      </c>
      <c r="F51" s="20">
        <f t="shared" si="6"/>
        <v>119</v>
      </c>
      <c r="G51" s="20">
        <f t="shared" si="6"/>
        <v>106</v>
      </c>
      <c r="H51" s="20">
        <f t="shared" si="6"/>
        <v>3</v>
      </c>
    </row>
    <row r="52" spans="2:8" ht="12.75" customHeight="1">
      <c r="B52" s="18"/>
      <c r="C52" s="19" t="s">
        <v>32</v>
      </c>
      <c r="D52" s="20">
        <f>D12+D30</f>
        <v>442</v>
      </c>
      <c r="E52" s="20">
        <f t="shared" ref="E52:H52" si="7">E12+E30</f>
        <v>1072</v>
      </c>
      <c r="F52" s="20">
        <f t="shared" si="7"/>
        <v>37</v>
      </c>
      <c r="G52" s="20">
        <f t="shared" si="7"/>
        <v>72</v>
      </c>
      <c r="H52" s="20">
        <f t="shared" si="7"/>
        <v>7</v>
      </c>
    </row>
    <row r="53" spans="2:8" ht="12.75" customHeight="1">
      <c r="B53" s="18"/>
      <c r="C53" s="19" t="s">
        <v>33</v>
      </c>
      <c r="D53" s="20">
        <f>D13+D22+D31+D39</f>
        <v>374</v>
      </c>
      <c r="E53" s="20">
        <f t="shared" ref="E53:H53" si="8">E13+E22+E31+E39</f>
        <v>726</v>
      </c>
      <c r="F53" s="20">
        <f t="shared" si="8"/>
        <v>37</v>
      </c>
      <c r="G53" s="20">
        <f t="shared" si="8"/>
        <v>48</v>
      </c>
      <c r="H53" s="20">
        <f t="shared" si="8"/>
        <v>16</v>
      </c>
    </row>
    <row r="54" spans="2:8" ht="12.75" customHeight="1">
      <c r="B54" s="18"/>
      <c r="C54" s="19" t="s">
        <v>34</v>
      </c>
      <c r="D54" s="20">
        <f>D14+D23+D32+D40+D46</f>
        <v>10689</v>
      </c>
      <c r="E54" s="20">
        <f t="shared" ref="E54:H54" si="9">E14+E23+E32+E40+E46</f>
        <v>26826</v>
      </c>
      <c r="F54" s="20">
        <f t="shared" si="9"/>
        <v>730</v>
      </c>
      <c r="G54" s="20">
        <f t="shared" si="9"/>
        <v>2381</v>
      </c>
      <c r="H54" s="20">
        <f t="shared" si="9"/>
        <v>53</v>
      </c>
    </row>
    <row r="55" spans="2:8" ht="12.75" customHeight="1">
      <c r="B55" s="18"/>
      <c r="C55" s="19" t="s">
        <v>35</v>
      </c>
      <c r="D55" s="20">
        <f>D15+D24+D33+D41</f>
        <v>3651</v>
      </c>
      <c r="E55" s="20">
        <f t="shared" ref="E55:H55" si="10">E15+E24+E33+E41</f>
        <v>8256</v>
      </c>
      <c r="F55" s="20">
        <f t="shared" si="10"/>
        <v>208</v>
      </c>
      <c r="G55" s="20">
        <f t="shared" si="10"/>
        <v>909</v>
      </c>
      <c r="H55" s="20">
        <f t="shared" si="10"/>
        <v>12</v>
      </c>
    </row>
    <row r="56" spans="2:8" ht="12.75" customHeight="1">
      <c r="B56" s="18"/>
      <c r="C56" s="19" t="s">
        <v>36</v>
      </c>
      <c r="D56" s="20">
        <f>D16+D47</f>
        <v>1103</v>
      </c>
      <c r="E56" s="20">
        <f t="shared" ref="E56:H56" si="11">E16+E47</f>
        <v>2052</v>
      </c>
      <c r="F56" s="20">
        <f t="shared" si="11"/>
        <v>72</v>
      </c>
      <c r="G56" s="20">
        <f t="shared" si="11"/>
        <v>214</v>
      </c>
      <c r="H56" s="20">
        <f t="shared" si="11"/>
        <v>5</v>
      </c>
    </row>
    <row r="57" spans="2:8" ht="12.75" customHeight="1">
      <c r="B57" s="18"/>
      <c r="C57" s="19" t="s">
        <v>37</v>
      </c>
      <c r="D57" s="20">
        <f>D17+D25</f>
        <v>1598</v>
      </c>
      <c r="E57" s="20">
        <f t="shared" ref="E57:H57" si="12">E17+E25</f>
        <v>3712</v>
      </c>
      <c r="F57" s="20">
        <f t="shared" si="12"/>
        <v>104</v>
      </c>
      <c r="G57" s="20">
        <f t="shared" si="12"/>
        <v>246</v>
      </c>
      <c r="H57" s="20">
        <f t="shared" si="12"/>
        <v>8</v>
      </c>
    </row>
    <row r="58" spans="2:8" ht="12.75" customHeight="1">
      <c r="B58" s="18"/>
      <c r="C58" s="19" t="s">
        <v>38</v>
      </c>
      <c r="D58" s="20">
        <f>D18+D26+D34+D42</f>
        <v>12291</v>
      </c>
      <c r="E58" s="20">
        <f t="shared" ref="E58:H58" si="13">E18+E26+E34+E42</f>
        <v>27775</v>
      </c>
      <c r="F58" s="20">
        <f t="shared" si="13"/>
        <v>579</v>
      </c>
      <c r="G58" s="20">
        <f t="shared" si="13"/>
        <v>1496</v>
      </c>
      <c r="H58" s="20">
        <f t="shared" si="13"/>
        <v>28</v>
      </c>
    </row>
    <row r="59" spans="2:8" ht="12.75" customHeight="1">
      <c r="B59" s="18"/>
      <c r="C59" s="19" t="s">
        <v>39</v>
      </c>
      <c r="D59" s="20">
        <f>D19+D27+D35+D43+D48</f>
        <v>10917</v>
      </c>
      <c r="E59" s="20">
        <f t="shared" ref="E59:H59" si="14">E19+E27+E35+E43+E48</f>
        <v>26703</v>
      </c>
      <c r="F59" s="20">
        <f t="shared" si="14"/>
        <v>989</v>
      </c>
      <c r="G59" s="20">
        <f t="shared" si="14"/>
        <v>2845</v>
      </c>
      <c r="H59" s="20">
        <f t="shared" si="14"/>
        <v>168</v>
      </c>
    </row>
    <row r="60" spans="2:8" ht="12.75" customHeight="1" thickBot="1">
      <c r="B60" s="21"/>
      <c r="C60" s="22" t="s">
        <v>23</v>
      </c>
      <c r="D60" s="23">
        <f>SUM(D50:D59)</f>
        <v>58470</v>
      </c>
      <c r="E60" s="23">
        <f t="shared" ref="E60:H60" si="15">SUM(E50:E59)</f>
        <v>142257</v>
      </c>
      <c r="F60" s="23">
        <f t="shared" si="15"/>
        <v>3735</v>
      </c>
      <c r="G60" s="23">
        <f t="shared" si="15"/>
        <v>10001</v>
      </c>
      <c r="H60" s="23">
        <f t="shared" si="15"/>
        <v>349</v>
      </c>
    </row>
    <row r="61" spans="2:8" ht="12.75" customHeight="1" thickTop="1"/>
    <row r="62" spans="2:8" ht="12.75" customHeight="1"/>
    <row r="63" spans="2:8" ht="12.75" customHeight="1"/>
    <row r="64" spans="2:8" ht="12.75" customHeight="1"/>
    <row r="65" spans="16:16" ht="12.75"/>
    <row r="66" spans="16:16" ht="14.25" customHeight="1"/>
    <row r="67" spans="16:16" ht="12.75"/>
    <row r="68" spans="16:16" ht="12.75" customHeight="1"/>
    <row r="69" spans="16:16" ht="12.75" customHeight="1"/>
    <row r="70" spans="16:16" ht="12.75" customHeight="1"/>
    <row r="71" spans="16:16" ht="12.75" customHeight="1"/>
    <row r="72" spans="16:16" ht="12.75" customHeight="1"/>
    <row r="73" spans="16:16" ht="12.75" customHeight="1"/>
    <row r="74" spans="16:16" ht="12.75" customHeight="1"/>
    <row r="75" spans="16:16" ht="12.75" customHeight="1"/>
    <row r="76" spans="16:16" ht="12.75" customHeight="1">
      <c r="P76" s="24" t="s">
        <v>40</v>
      </c>
    </row>
    <row r="77" spans="16:16" ht="12.75" customHeight="1">
      <c r="P77" s="25"/>
    </row>
    <row r="78" spans="16:16" ht="12.75" customHeight="1">
      <c r="P78" s="25"/>
    </row>
    <row r="79" spans="16:16" ht="12.75" customHeight="1">
      <c r="P79" s="25"/>
    </row>
    <row r="80" spans="16:16" ht="12.75" customHeight="1">
      <c r="P80" s="25"/>
    </row>
    <row r="81" spans="16:16" ht="12.75" customHeight="1">
      <c r="P81" s="25"/>
    </row>
    <row r="82" spans="16:16" ht="12.75" customHeight="1">
      <c r="P82" s="25"/>
    </row>
    <row r="83" spans="16:16" ht="12.75" customHeight="1">
      <c r="P83" s="25"/>
    </row>
    <row r="84" spans="16:16" ht="12.75" customHeight="1">
      <c r="P84" s="26"/>
    </row>
    <row r="85" spans="16:16" ht="12.75" customHeight="1"/>
    <row r="86" spans="16:16" ht="12.75" customHeight="1">
      <c r="P86" s="24" t="s">
        <v>41</v>
      </c>
    </row>
    <row r="87" spans="16:16" ht="12.75" customHeight="1">
      <c r="P87" s="25"/>
    </row>
    <row r="88" spans="16:16" ht="12.75" customHeight="1">
      <c r="P88" s="25"/>
    </row>
    <row r="89" spans="16:16" ht="12.75" customHeight="1">
      <c r="P89" s="25"/>
    </row>
    <row r="90" spans="16:16" ht="12.75" customHeight="1">
      <c r="P90" s="25"/>
    </row>
    <row r="91" spans="16:16" ht="12.75" customHeight="1">
      <c r="P91" s="25"/>
    </row>
    <row r="92" spans="16:16" ht="12.75" customHeight="1">
      <c r="P92" s="26"/>
    </row>
    <row r="93" spans="16:16" ht="16.5" customHeight="1"/>
    <row r="94" spans="16:16" ht="11.25" customHeight="1">
      <c r="P94" s="24" t="s">
        <v>42</v>
      </c>
    </row>
    <row r="95" spans="16:16" ht="11.25" customHeight="1">
      <c r="P95" s="25"/>
    </row>
    <row r="96" spans="16:16" ht="11.25" customHeight="1">
      <c r="P96" s="25"/>
    </row>
    <row r="97" spans="16:16" ht="11.25" customHeight="1">
      <c r="P97" s="25"/>
    </row>
    <row r="98" spans="16:16" ht="34.5" customHeight="1">
      <c r="P98" s="25"/>
    </row>
    <row r="99" spans="16:16" ht="11.25" customHeight="1">
      <c r="P99" s="25"/>
    </row>
    <row r="100" spans="16:16" ht="11.25" customHeight="1">
      <c r="P100" s="26"/>
    </row>
    <row r="102" spans="16:16" ht="11.25" customHeight="1">
      <c r="P102" s="24" t="s">
        <v>43</v>
      </c>
    </row>
    <row r="103" spans="16:16" ht="11.25" customHeight="1">
      <c r="P103" s="25"/>
    </row>
    <row r="104" spans="16:16" ht="11.25" customHeight="1">
      <c r="P104" s="25"/>
    </row>
    <row r="105" spans="16:16" ht="11.25" customHeight="1">
      <c r="P105" s="25"/>
    </row>
    <row r="106" spans="16:16" ht="11.25" customHeight="1">
      <c r="P106" s="25"/>
    </row>
    <row r="107" spans="16:16" ht="11.25" customHeight="1">
      <c r="P107" s="25"/>
    </row>
    <row r="108" spans="16:16" ht="11.25" customHeight="1">
      <c r="P108" s="26"/>
    </row>
    <row r="110" spans="16:16" ht="11.25" customHeight="1">
      <c r="P110" s="24" t="s">
        <v>44</v>
      </c>
    </row>
    <row r="111" spans="16:16" ht="11.25" customHeight="1">
      <c r="P111" s="25"/>
    </row>
    <row r="112" spans="16:16" ht="11.25" customHeight="1">
      <c r="P112" s="25"/>
    </row>
    <row r="113" spans="16:16" ht="11.25" customHeight="1">
      <c r="P113" s="26"/>
    </row>
    <row r="154" ht="12.75"/>
    <row r="155" ht="12.75"/>
    <row r="156" ht="12.75"/>
    <row r="157" ht="12.75"/>
    <row r="158" ht="12.75"/>
    <row r="159" ht="12.75"/>
    <row r="160" ht="12.75"/>
  </sheetData>
  <mergeCells count="17">
    <mergeCell ref="P76:P84"/>
    <mergeCell ref="P86:P92"/>
    <mergeCell ref="P94:P100"/>
    <mergeCell ref="P102:P108"/>
    <mergeCell ref="P110:P113"/>
    <mergeCell ref="B11:B19"/>
    <mergeCell ref="B21:B27"/>
    <mergeCell ref="B29:B36"/>
    <mergeCell ref="B37:B44"/>
    <mergeCell ref="B45:B49"/>
    <mergeCell ref="B50:B60"/>
    <mergeCell ref="B1:H1"/>
    <mergeCell ref="B2:H2"/>
    <mergeCell ref="B3:H3"/>
    <mergeCell ref="B5:H5"/>
    <mergeCell ref="B6:H6"/>
    <mergeCell ref="B9:H9"/>
  </mergeCells>
  <pageMargins left="0.74803149606299213" right="0.74803149606299213" top="0.27559055118110237" bottom="0.23622047244094491" header="0" footer="0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Bach Instit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2016-03-07T18:07:03Z</dcterms:created>
  <dcterms:modified xsi:type="dcterms:W3CDTF">2016-03-07T18:18:20Z</dcterms:modified>
</cp:coreProperties>
</file>